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422EBF3D-5454-478A-B4BD-F286DEEAF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3" i="1" l="1"/>
  <c r="B104" i="1"/>
  <c r="B92" i="1" s="1"/>
  <c r="B108" i="1" s="1"/>
  <c r="B105" i="1"/>
  <c r="B81" i="1"/>
  <c r="B59" i="1"/>
  <c r="B54" i="1"/>
  <c r="B25" i="1"/>
  <c r="B15" i="1" s="1"/>
  <c r="B84" i="1"/>
  <c r="B83" i="1" s="1"/>
  <c r="B14" i="1" l="1"/>
</calcChain>
</file>

<file path=xl/sharedStrings.xml><?xml version="1.0" encoding="utf-8"?>
<sst xmlns="http://schemas.openxmlformats.org/spreadsheetml/2006/main" count="143" uniqueCount="132">
  <si>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</si>
  <si>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</si>
  <si>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</si>
  <si>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</si>
  <si>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</si>
  <si>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</si>
  <si>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</si>
  <si>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</si>
  <si>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</si>
  <si>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</si>
  <si>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</si>
  <si>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</si>
  <si>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</si>
  <si>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</si>
  <si>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</si>
  <si>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</si>
  <si>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</si>
  <si>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</si>
  <si>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</si>
  <si>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</si>
  <si>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</si>
  <si>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</si>
  <si>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</si>
  <si>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</si>
  <si>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</si>
  <si>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</si>
  <si>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</si>
  <si>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</si>
  <si>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</si>
  <si>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</si>
  <si>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</si>
  <si>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</si>
  <si>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</si>
  <si>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</si>
  <si>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</si>
  <si>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</si>
  <si>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</si>
  <si>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</si>
  <si>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</si>
  <si>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</si>
  <si>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03.07.2023.</t>
  </si>
  <si>
    <t>MEDICINSKI FAKULTET NIŠ</t>
  </si>
  <si>
    <t>04.07.2023.</t>
  </si>
  <si>
    <t>MATERIJALNI I OSTALI TROŠKOVI - VARIJABILNI DEO I KVARTAL V33</t>
  </si>
  <si>
    <t>PHOENIX PHARMA DOO BEOGRAD</t>
  </si>
  <si>
    <t>OMNI MEDIKAL DOO BEOGRAD</t>
  </si>
  <si>
    <t>BIOGNOST S DOO BEOGRAD</t>
  </si>
  <si>
    <t>TAURUNUM MED ACTIVE  SZR</t>
  </si>
  <si>
    <t>ELECTRO MEDICA</t>
  </si>
  <si>
    <t>GALEN FOKUS DOO BEOGRAD</t>
  </si>
  <si>
    <t>FARMAMEDIK</t>
  </si>
  <si>
    <t>MAKLER DOO BEOGRAD</t>
  </si>
  <si>
    <t>BELKOM LIFTOVI DOO NIŠ</t>
  </si>
  <si>
    <t>SERVIS 9. JUNI  ALEKSANDRA RANDJELOVIĆ PR</t>
  </si>
  <si>
    <t>EHOMED NIŠ</t>
  </si>
  <si>
    <t>VINČA INSTIT.ZA NUK.NAUKE-ZAŠTITA</t>
  </si>
  <si>
    <t>EUROMEDICINA DOO NOVI SAD</t>
  </si>
  <si>
    <t>MABO DOO LESKOVAC</t>
  </si>
  <si>
    <t>SUPERLAB DOO BEOGRAD</t>
  </si>
  <si>
    <t>TELIT POWER DOO</t>
  </si>
  <si>
    <t>INSTITUT ZA MEDICINU RADA SRBIJE "DR DRAGOMIR KARA</t>
  </si>
  <si>
    <t>MEDISAL DOO BEOGRAD</t>
  </si>
  <si>
    <t>TECON SISTEM Novi Beograd</t>
  </si>
  <si>
    <t>VERA HOME CENTAR D.O.O.</t>
  </si>
  <si>
    <t>MEDIPRO MPM DOO BEOGRAD</t>
  </si>
  <si>
    <t>OLYMPUS CZECH GROUP S.R.O</t>
  </si>
  <si>
    <t>IBREA DOO</t>
  </si>
  <si>
    <t>NOVA-GROSIS DOO NIŠ</t>
  </si>
  <si>
    <t>STELLA KOLOR ZTR ZVEZDAN STOŠIĆ PR</t>
  </si>
  <si>
    <t>AMICUS SRB. DOO BEOGRAD</t>
  </si>
  <si>
    <t>AGO SERVIS LESKOVAC</t>
  </si>
  <si>
    <t>BL VISION EXPERTS</t>
  </si>
  <si>
    <t>PRIZMA TRADE DOO</t>
  </si>
  <si>
    <t>NATALY DROGERIJA TR NIŠ</t>
  </si>
  <si>
    <t>PWW.-LESKOVAC DOO LESKOVAC</t>
  </si>
  <si>
    <t>BEO MEDICAL TRADE D.O.O.</t>
  </si>
  <si>
    <t>KOMUNALAC JKP LESKOVAC</t>
  </si>
  <si>
    <t>BIGZ OFFICE GROUP doo</t>
  </si>
  <si>
    <t>ZAVOD ZA JAVNO ZDRAVLJE LESKOVAC</t>
  </si>
  <si>
    <t>AUTOMEHANIČARSKA RADNJA  STOJILJKOVIĆ M</t>
  </si>
  <si>
    <t>TELEKOM SRBIJA AD BEOGRAD</t>
  </si>
  <si>
    <t>ISHRANA - 07D</t>
  </si>
  <si>
    <t>RUŽA IMPEKS DOO NIŠ</t>
  </si>
  <si>
    <t>DON DON D.O.O.</t>
  </si>
  <si>
    <t>FRIKOM DOO</t>
  </si>
  <si>
    <t>JANKOVIĆ ROSA</t>
  </si>
  <si>
    <t>MESOKOMBINAT PROMET DOO LESKOVAC</t>
  </si>
  <si>
    <t>MILK HOUSE DOO</t>
  </si>
  <si>
    <t>JUŽNA PRUGA DOO LESKOVAC</t>
  </si>
  <si>
    <t>DAKOM DOO</t>
  </si>
  <si>
    <t>ENERGENTI - VARIJABILNI DEO I KVARTAL V32</t>
  </si>
  <si>
    <t>EKO SERBIA a.d.</t>
  </si>
  <si>
    <t>KNEŽEVIĆ-PETROL</t>
  </si>
  <si>
    <t>DOM ZDRAVLJA VLASOTINCE</t>
  </si>
  <si>
    <t>EURO MOTUS DOO BEOGRAD</t>
  </si>
  <si>
    <t>SANITETSKI - VARIJABILNI DEO I KVARTAL V31</t>
  </si>
  <si>
    <t>MEDICA LINEA PHARM</t>
  </si>
  <si>
    <t>GROSIS DOO NIŠ</t>
  </si>
  <si>
    <t>SANOMED DOO</t>
  </si>
  <si>
    <t>GOSPER  DOO BEOGRAD</t>
  </si>
  <si>
    <t>INPHARM  CO DOO BEOGRAD</t>
  </si>
  <si>
    <t>DIAHEM GRAMIM</t>
  </si>
  <si>
    <t>SINOFARM DOO</t>
  </si>
  <si>
    <t>PTM DOO ŠABAC</t>
  </si>
  <si>
    <t>APTUS DOO BEOGRAD</t>
  </si>
  <si>
    <t>MEDICINA MILOŠEVIĆ DOO PREDUZEĆE ZA PROMET I USLUG</t>
  </si>
  <si>
    <t>PROMEDIA DOO KIKINDA</t>
  </si>
  <si>
    <t>MEDTRONIC SRBIJA</t>
  </si>
  <si>
    <t>MESSER TEHNOGAS AD BEOGRAD</t>
  </si>
  <si>
    <t>BEOLASER DOO BEOGRAD</t>
  </si>
  <si>
    <t>ECOTRADE BG DOO NIŠ</t>
  </si>
  <si>
    <t>DIJAGFARM DOO BEOGRAD</t>
  </si>
  <si>
    <t>MAGNA PHARMACIA DOO BEOGRAD</t>
  </si>
  <si>
    <t>MS GLOBALMEDIC TRADE</t>
  </si>
  <si>
    <t>OSTALI TROŠKOVI - 07F - PLAĆANJE SA POZICIJE UPLATA ZA MOBILNI</t>
  </si>
  <si>
    <t>MATERIJALNI I OSTALI TROŠKOVI - 07E I 07F</t>
  </si>
  <si>
    <t>DUNAV OSIGURANJE ADO</t>
  </si>
  <si>
    <t>METRECO DOO NIŠ</t>
  </si>
  <si>
    <t>JKP VODOVOD LESKOVAC</t>
  </si>
  <si>
    <t>BIRO LINE DOO NIŠ</t>
  </si>
  <si>
    <t>VITAN GAS DOO NOVI SAD</t>
  </si>
  <si>
    <t>KATALOG  DOO LESKOVAC</t>
  </si>
  <si>
    <t>VINTEC DOO, BEOGRAD</t>
  </si>
  <si>
    <t>EKO TIM PR SIGURNOST DRAGAN PEJCIC  BEOGRAD</t>
  </si>
  <si>
    <t>TRIGLAV OSIGURANJE ADO BEOGRAD</t>
  </si>
  <si>
    <t>BIT IMPEKS D.O.O.</t>
  </si>
  <si>
    <t>OSTALI TROŠKOVI - 07F (IZVOR 17)</t>
  </si>
  <si>
    <t>POVRAĆAJ SREDSTAVA - PREVOZ 2023-06 (STOJANOVIĆ JELENA)</t>
  </si>
  <si>
    <t>PROVIZIJA UPRAVE ZA TREZOR</t>
  </si>
  <si>
    <t>RFZO - MATERIJALNI I OSTALI TROŠKOVI</t>
  </si>
  <si>
    <t>RFZO - ISHRANA 07D</t>
  </si>
  <si>
    <t>IZVOD  BR.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</si>
</sst>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5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  <xf numFmtId="0" fontId="47" fillId="0" borderId="16" xfId="0" applyFont="1" applyBorder="1"/>
    <xf numFmtId="4" fontId="47" fillId="0" borderId="17" xfId="0" applyNumberFormat="1" applyFont="1" applyBorder="1" applyAlignment="1">
      <alignment horizontal="right"/>
    </xf>
    <xf numFmtId="0" fontId="48" fillId="0" borderId="18" xfId="0" applyFont="1" applyBorder="1"/>
    <xf numFmtId="4" fontId="48" fillId="0" borderId="14" xfId="0" applyNumberFormat="1" applyFont="1" applyBorder="1" applyAlignment="1">
      <alignment horizontal="right"/>
    </xf>
    <xf numFmtId="0" fontId="47" fillId="0" borderId="18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131</v>
      </c>
    </row>
    <row r="7" spans="1:3" x14ac:dyDescent="0.25">
      <c r="A7" s="4" t="s">
        <v>1</v>
      </c>
      <c r="B7" s="4" t="s">
        <v>42</v>
      </c>
      <c r="C7" s="7">
        <v>533561.65</v>
      </c>
    </row>
    <row r="8" spans="1:3" x14ac:dyDescent="0.25">
      <c r="A8" s="4" t="s">
        <v>2</v>
      </c>
      <c r="B8" s="4" t="s">
        <v>40</v>
      </c>
      <c r="C8" s="7">
        <v>18529628.84</v>
      </c>
    </row>
    <row r="9" spans="1:3" x14ac:dyDescent="0.25">
      <c r="A9" s="4" t="s">
        <v>6</v>
      </c>
      <c r="B9" s="4" t="s">
        <v>42</v>
      </c>
      <c r="C9" s="7">
        <v>27221</v>
      </c>
    </row>
    <row r="10" spans="1:3" x14ac:dyDescent="0.25">
      <c r="A10" s="4" t="s">
        <v>129</v>
      </c>
      <c r="B10" s="4" t="s">
        <v>42</v>
      </c>
      <c r="C10" s="7">
        <v>2589916.67</v>
      </c>
    </row>
    <row r="11" spans="1:3" x14ac:dyDescent="0.25">
      <c r="A11" s="4" t="s">
        <v>130</v>
      </c>
      <c r="B11" s="4" t="s">
        <v>42</v>
      </c>
      <c r="C11" s="7">
        <v>919041.67</v>
      </c>
    </row>
    <row r="12" spans="1:3" x14ac:dyDescent="0.25">
      <c r="A12" s="8" t="s">
        <v>5</v>
      </c>
      <c r="B12" s="4" t="s">
        <v>42</v>
      </c>
      <c r="C12" s="9">
        <v>21532246.530000005</v>
      </c>
    </row>
    <row r="13" spans="1:3" x14ac:dyDescent="0.25">
      <c r="B13" s="12"/>
      <c r="C13" s="5">
        <f>C8+C9+C10+C11-C12</f>
        <v>533561.64999999478</v>
      </c>
    </row>
    <row r="14" spans="1:3" x14ac:dyDescent="0.25">
      <c r="A14" s="6" t="s">
        <v>7</v>
      </c>
      <c r="B14" s="11" t="str">
        <f>A4</f>
        <v>04.07.2023.</v>
      </c>
      <c r="C14" s="10"/>
    </row>
    <row r="15" spans="1:3" x14ac:dyDescent="0.25">
      <c r="A15" s="16" t="s">
        <v>43</v>
      </c>
      <c r="B15" s="13">
        <f>SUM(B16:B53)</f>
        <v>5895709.2400000002</v>
      </c>
    </row>
    <row r="16" spans="1:3" x14ac:dyDescent="0.25">
      <c r="A16" s="22" t="s">
        <v>44</v>
      </c>
      <c r="B16" s="23">
        <v>185484</v>
      </c>
    </row>
    <row r="17" spans="1:2" x14ac:dyDescent="0.25">
      <c r="A17" s="22" t="s">
        <v>45</v>
      </c>
      <c r="B17" s="23">
        <v>36190</v>
      </c>
    </row>
    <row r="18" spans="1:2" x14ac:dyDescent="0.25">
      <c r="A18" s="22" t="s">
        <v>46</v>
      </c>
      <c r="B18" s="23">
        <v>5040</v>
      </c>
    </row>
    <row r="19" spans="1:2" x14ac:dyDescent="0.25">
      <c r="A19" s="22" t="s">
        <v>47</v>
      </c>
      <c r="B19" s="23">
        <v>200402.93</v>
      </c>
    </row>
    <row r="20" spans="1:2" x14ac:dyDescent="0.25">
      <c r="A20" s="22" t="s">
        <v>48</v>
      </c>
      <c r="B20" s="23">
        <v>175349.28</v>
      </c>
    </row>
    <row r="21" spans="1:2" x14ac:dyDescent="0.25">
      <c r="A21" s="22" t="s">
        <v>49</v>
      </c>
      <c r="B21" s="23">
        <v>298560</v>
      </c>
    </row>
    <row r="22" spans="1:2" x14ac:dyDescent="0.25">
      <c r="A22" s="22" t="s">
        <v>50</v>
      </c>
      <c r="B22" s="23">
        <v>14232</v>
      </c>
    </row>
    <row r="23" spans="1:2" x14ac:dyDescent="0.25">
      <c r="A23" s="22" t="s">
        <v>51</v>
      </c>
      <c r="B23" s="23">
        <v>111353.70999999999</v>
      </c>
    </row>
    <row r="24" spans="1:2" x14ac:dyDescent="0.25">
      <c r="A24" s="22" t="s">
        <v>52</v>
      </c>
      <c r="B24" s="23">
        <v>105240</v>
      </c>
    </row>
    <row r="25" spans="1:2" x14ac:dyDescent="0.25">
      <c r="A25" s="22" t="s">
        <v>53</v>
      </c>
      <c r="B25" s="23">
        <f>78109.76+40065.45</f>
        <v>118175.20999999999</v>
      </c>
    </row>
    <row r="26" spans="1:2" x14ac:dyDescent="0.25">
      <c r="A26" s="22" t="s">
        <v>54</v>
      </c>
      <c r="B26" s="23">
        <v>108607.32</v>
      </c>
    </row>
    <row r="27" spans="1:2" x14ac:dyDescent="0.25">
      <c r="A27" s="22" t="s">
        <v>55</v>
      </c>
      <c r="B27" s="23">
        <v>45700</v>
      </c>
    </row>
    <row r="28" spans="1:2" x14ac:dyDescent="0.25">
      <c r="A28" s="22" t="s">
        <v>56</v>
      </c>
      <c r="B28" s="23">
        <v>21600</v>
      </c>
    </row>
    <row r="29" spans="1:2" x14ac:dyDescent="0.25">
      <c r="A29" s="22" t="s">
        <v>57</v>
      </c>
      <c r="B29" s="23">
        <v>147494.39999999999</v>
      </c>
    </row>
    <row r="30" spans="1:2" x14ac:dyDescent="0.25">
      <c r="A30" s="22" t="s">
        <v>58</v>
      </c>
      <c r="B30" s="23">
        <v>249417.60000000001</v>
      </c>
    </row>
    <row r="31" spans="1:2" x14ac:dyDescent="0.25">
      <c r="A31" s="22" t="s">
        <v>59</v>
      </c>
      <c r="B31" s="23">
        <v>18240</v>
      </c>
    </row>
    <row r="32" spans="1:2" x14ac:dyDescent="0.25">
      <c r="A32" s="22" t="s">
        <v>60</v>
      </c>
      <c r="B32" s="23">
        <v>34200</v>
      </c>
    </row>
    <row r="33" spans="1:2" x14ac:dyDescent="0.25">
      <c r="A33" s="22" t="s">
        <v>61</v>
      </c>
      <c r="B33" s="23">
        <v>62592</v>
      </c>
    </row>
    <row r="34" spans="1:2" x14ac:dyDescent="0.25">
      <c r="A34" s="22" t="s">
        <v>62</v>
      </c>
      <c r="B34" s="23">
        <v>27504</v>
      </c>
    </row>
    <row r="35" spans="1:2" x14ac:dyDescent="0.25">
      <c r="A35" s="22" t="s">
        <v>63</v>
      </c>
      <c r="B35" s="23">
        <v>18060</v>
      </c>
    </row>
    <row r="36" spans="1:2" x14ac:dyDescent="0.25">
      <c r="A36" s="22" t="s">
        <v>64</v>
      </c>
      <c r="B36" s="23">
        <v>187625.86</v>
      </c>
    </row>
    <row r="37" spans="1:2" x14ac:dyDescent="0.25">
      <c r="A37" s="22" t="s">
        <v>65</v>
      </c>
      <c r="B37" s="23">
        <v>123586.22</v>
      </c>
    </row>
    <row r="38" spans="1:2" x14ac:dyDescent="0.25">
      <c r="A38" s="22" t="s">
        <v>66</v>
      </c>
      <c r="B38" s="23">
        <v>208949.47</v>
      </c>
    </row>
    <row r="39" spans="1:2" x14ac:dyDescent="0.25">
      <c r="A39" s="22" t="s">
        <v>67</v>
      </c>
      <c r="B39" s="23">
        <v>26520</v>
      </c>
    </row>
    <row r="40" spans="1:2" x14ac:dyDescent="0.25">
      <c r="A40" s="22" t="s">
        <v>68</v>
      </c>
      <c r="B40" s="23">
        <v>28806.98</v>
      </c>
    </row>
    <row r="41" spans="1:2" x14ac:dyDescent="0.25">
      <c r="A41" s="22" t="s">
        <v>69</v>
      </c>
      <c r="B41" s="23">
        <v>78912</v>
      </c>
    </row>
    <row r="42" spans="1:2" x14ac:dyDescent="0.25">
      <c r="A42" s="22" t="s">
        <v>70</v>
      </c>
      <c r="B42" s="23">
        <v>74202.880000000005</v>
      </c>
    </row>
    <row r="43" spans="1:2" x14ac:dyDescent="0.25">
      <c r="A43" s="22" t="s">
        <v>71</v>
      </c>
      <c r="B43" s="23">
        <v>36960</v>
      </c>
    </row>
    <row r="44" spans="1:2" x14ac:dyDescent="0.25">
      <c r="A44" s="22" t="s">
        <v>72</v>
      </c>
      <c r="B44" s="23">
        <v>37440</v>
      </c>
    </row>
    <row r="45" spans="1:2" x14ac:dyDescent="0.25">
      <c r="A45" s="22" t="s">
        <v>73</v>
      </c>
      <c r="B45" s="23">
        <v>484665.59999999998</v>
      </c>
    </row>
    <row r="46" spans="1:2" x14ac:dyDescent="0.25">
      <c r="A46" s="22" t="s">
        <v>74</v>
      </c>
      <c r="B46" s="23">
        <v>501066.75</v>
      </c>
    </row>
    <row r="47" spans="1:2" x14ac:dyDescent="0.25">
      <c r="A47" s="22" t="s">
        <v>75</v>
      </c>
      <c r="B47" s="23">
        <v>348600</v>
      </c>
    </row>
    <row r="48" spans="1:2" x14ac:dyDescent="0.25">
      <c r="A48" s="22" t="s">
        <v>76</v>
      </c>
      <c r="B48" s="23">
        <v>71938.899999999994</v>
      </c>
    </row>
    <row r="49" spans="1:2" x14ac:dyDescent="0.25">
      <c r="A49" s="22" t="s">
        <v>77</v>
      </c>
      <c r="B49" s="23">
        <v>286015.90999999997</v>
      </c>
    </row>
    <row r="50" spans="1:2" x14ac:dyDescent="0.25">
      <c r="A50" s="22" t="s">
        <v>78</v>
      </c>
      <c r="B50" s="23">
        <v>288840</v>
      </c>
    </row>
    <row r="51" spans="1:2" x14ac:dyDescent="0.25">
      <c r="A51" s="22" t="s">
        <v>41</v>
      </c>
      <c r="B51" s="23">
        <v>815000</v>
      </c>
    </row>
    <row r="52" spans="1:2" x14ac:dyDescent="0.25">
      <c r="A52" s="22" t="s">
        <v>79</v>
      </c>
      <c r="B52" s="23">
        <v>100000</v>
      </c>
    </row>
    <row r="53" spans="1:2" x14ac:dyDescent="0.25">
      <c r="A53" s="22" t="s">
        <v>80</v>
      </c>
      <c r="B53" s="23">
        <v>213136.22</v>
      </c>
    </row>
    <row r="54" spans="1:2" x14ac:dyDescent="0.25">
      <c r="A54" s="16" t="s">
        <v>90</v>
      </c>
      <c r="B54" s="13">
        <f>SUM(B55:B58)</f>
        <v>6486540.9600000009</v>
      </c>
    </row>
    <row r="55" spans="1:2" x14ac:dyDescent="0.25">
      <c r="A55" s="22" t="s">
        <v>91</v>
      </c>
      <c r="B55" s="23">
        <v>532952.78</v>
      </c>
    </row>
    <row r="56" spans="1:2" x14ac:dyDescent="0.25">
      <c r="A56" s="22" t="s">
        <v>92</v>
      </c>
      <c r="B56" s="23">
        <v>4279118.57</v>
      </c>
    </row>
    <row r="57" spans="1:2" x14ac:dyDescent="0.25">
      <c r="A57" s="22" t="s">
        <v>93</v>
      </c>
      <c r="B57" s="23">
        <v>262827.78000000003</v>
      </c>
    </row>
    <row r="58" spans="1:2" x14ac:dyDescent="0.25">
      <c r="A58" s="14" t="s">
        <v>94</v>
      </c>
      <c r="B58" s="15">
        <v>1411641.83</v>
      </c>
    </row>
    <row r="59" spans="1:2" x14ac:dyDescent="0.25">
      <c r="A59" s="16" t="s">
        <v>95</v>
      </c>
      <c r="B59" s="13">
        <f>SUM(B60:B80)</f>
        <v>5501157.3999999994</v>
      </c>
    </row>
    <row r="60" spans="1:2" x14ac:dyDescent="0.25">
      <c r="A60" s="22" t="s">
        <v>96</v>
      </c>
      <c r="B60" s="23">
        <v>45600</v>
      </c>
    </row>
    <row r="61" spans="1:2" x14ac:dyDescent="0.25">
      <c r="A61" s="22" t="s">
        <v>97</v>
      </c>
      <c r="B61" s="23">
        <v>123564</v>
      </c>
    </row>
    <row r="62" spans="1:2" x14ac:dyDescent="0.25">
      <c r="A62" s="22" t="s">
        <v>98</v>
      </c>
      <c r="B62" s="23">
        <v>3370416</v>
      </c>
    </row>
    <row r="63" spans="1:2" x14ac:dyDescent="0.25">
      <c r="A63" s="22" t="s">
        <v>99</v>
      </c>
      <c r="B63" s="23">
        <v>126720</v>
      </c>
    </row>
    <row r="64" spans="1:2" x14ac:dyDescent="0.25">
      <c r="A64" s="22" t="s">
        <v>100</v>
      </c>
      <c r="B64" s="23">
        <v>74487.600000000006</v>
      </c>
    </row>
    <row r="65" spans="1:2" x14ac:dyDescent="0.25">
      <c r="A65" s="22" t="s">
        <v>101</v>
      </c>
      <c r="B65" s="23">
        <v>716700</v>
      </c>
    </row>
    <row r="66" spans="1:2" x14ac:dyDescent="0.25">
      <c r="A66" s="22" t="s">
        <v>102</v>
      </c>
      <c r="B66" s="23">
        <v>35400</v>
      </c>
    </row>
    <row r="67" spans="1:2" x14ac:dyDescent="0.25">
      <c r="A67" s="22" t="s">
        <v>103</v>
      </c>
      <c r="B67" s="23">
        <v>31989.599999999999</v>
      </c>
    </row>
    <row r="68" spans="1:2" x14ac:dyDescent="0.25">
      <c r="A68" s="22" t="s">
        <v>104</v>
      </c>
      <c r="B68" s="23">
        <v>57600</v>
      </c>
    </row>
    <row r="69" spans="1:2" x14ac:dyDescent="0.25">
      <c r="A69" s="22" t="s">
        <v>105</v>
      </c>
      <c r="B69" s="23">
        <v>39240</v>
      </c>
    </row>
    <row r="70" spans="1:2" x14ac:dyDescent="0.25">
      <c r="A70" s="22" t="s">
        <v>51</v>
      </c>
      <c r="B70" s="23">
        <v>188654.4</v>
      </c>
    </row>
    <row r="71" spans="1:2" x14ac:dyDescent="0.25">
      <c r="A71" s="22" t="s">
        <v>106</v>
      </c>
      <c r="B71" s="23">
        <v>25080</v>
      </c>
    </row>
    <row r="72" spans="1:2" x14ac:dyDescent="0.25">
      <c r="A72" s="22" t="s">
        <v>107</v>
      </c>
      <c r="B72" s="23">
        <v>60480</v>
      </c>
    </row>
    <row r="73" spans="1:2" x14ac:dyDescent="0.25">
      <c r="A73" s="22" t="s">
        <v>108</v>
      </c>
      <c r="B73" s="23">
        <v>9792</v>
      </c>
    </row>
    <row r="74" spans="1:2" x14ac:dyDescent="0.25">
      <c r="A74" s="22" t="s">
        <v>109</v>
      </c>
      <c r="B74" s="23">
        <v>240900</v>
      </c>
    </row>
    <row r="75" spans="1:2" x14ac:dyDescent="0.25">
      <c r="A75" s="22" t="s">
        <v>110</v>
      </c>
      <c r="B75" s="23">
        <v>4924.8</v>
      </c>
    </row>
    <row r="76" spans="1:2" x14ac:dyDescent="0.25">
      <c r="A76" s="22" t="s">
        <v>111</v>
      </c>
      <c r="B76" s="23">
        <v>27500</v>
      </c>
    </row>
    <row r="77" spans="1:2" x14ac:dyDescent="0.25">
      <c r="A77" s="22" t="s">
        <v>112</v>
      </c>
      <c r="B77" s="23">
        <v>210959</v>
      </c>
    </row>
    <row r="78" spans="1:2" x14ac:dyDescent="0.25">
      <c r="A78" s="22" t="s">
        <v>50</v>
      </c>
      <c r="B78" s="23">
        <v>33150</v>
      </c>
    </row>
    <row r="79" spans="1:2" x14ac:dyDescent="0.25">
      <c r="A79" s="22" t="s">
        <v>113</v>
      </c>
      <c r="B79" s="23">
        <v>22982.400000000001</v>
      </c>
    </row>
    <row r="80" spans="1:2" x14ac:dyDescent="0.25">
      <c r="A80" s="14" t="s">
        <v>73</v>
      </c>
      <c r="B80" s="15">
        <v>55017.599999999999</v>
      </c>
    </row>
    <row r="81" spans="1:2" x14ac:dyDescent="0.25">
      <c r="A81" s="16" t="s">
        <v>114</v>
      </c>
      <c r="B81" s="13">
        <f>SUM(B82)</f>
        <v>152381.6</v>
      </c>
    </row>
    <row r="82" spans="1:2" x14ac:dyDescent="0.25">
      <c r="A82" s="14" t="s">
        <v>80</v>
      </c>
      <c r="B82" s="15">
        <v>152381.6</v>
      </c>
    </row>
    <row r="83" spans="1:2" x14ac:dyDescent="0.25">
      <c r="A83" s="16" t="s">
        <v>81</v>
      </c>
      <c r="B83" s="13">
        <f>SUM(B84:B91)</f>
        <v>919041.67</v>
      </c>
    </row>
    <row r="84" spans="1:2" x14ac:dyDescent="0.25">
      <c r="A84" s="22" t="s">
        <v>82</v>
      </c>
      <c r="B84" s="23">
        <f>452996.94+2750</f>
        <v>455746.94</v>
      </c>
    </row>
    <row r="85" spans="1:2" x14ac:dyDescent="0.25">
      <c r="A85" s="22" t="s">
        <v>83</v>
      </c>
      <c r="B85" s="23">
        <v>100948.39</v>
      </c>
    </row>
    <row r="86" spans="1:2" x14ac:dyDescent="0.25">
      <c r="A86" s="22" t="s">
        <v>84</v>
      </c>
      <c r="B86" s="23">
        <v>6270</v>
      </c>
    </row>
    <row r="87" spans="1:2" x14ac:dyDescent="0.25">
      <c r="A87" s="22" t="s">
        <v>85</v>
      </c>
      <c r="B87" s="23">
        <v>26133.8</v>
      </c>
    </row>
    <row r="88" spans="1:2" x14ac:dyDescent="0.25">
      <c r="A88" s="22" t="s">
        <v>86</v>
      </c>
      <c r="B88" s="23">
        <v>26928</v>
      </c>
    </row>
    <row r="89" spans="1:2" x14ac:dyDescent="0.25">
      <c r="A89" s="22" t="s">
        <v>87</v>
      </c>
      <c r="B89" s="23">
        <v>110546.40000000001</v>
      </c>
    </row>
    <row r="90" spans="1:2" x14ac:dyDescent="0.25">
      <c r="A90" s="22" t="s">
        <v>88</v>
      </c>
      <c r="B90" s="23">
        <v>13150.5</v>
      </c>
    </row>
    <row r="91" spans="1:2" x14ac:dyDescent="0.25">
      <c r="A91" s="22" t="s">
        <v>89</v>
      </c>
      <c r="B91" s="23">
        <v>179317.63999999998</v>
      </c>
    </row>
    <row r="92" spans="1:2" x14ac:dyDescent="0.25">
      <c r="A92" s="16" t="s">
        <v>115</v>
      </c>
      <c r="B92" s="13">
        <f>SUM(B93:B104)</f>
        <v>2503299.4299999997</v>
      </c>
    </row>
    <row r="93" spans="1:2" x14ac:dyDescent="0.25">
      <c r="A93" s="22" t="s">
        <v>71</v>
      </c>
      <c r="B93" s="23">
        <v>22176</v>
      </c>
    </row>
    <row r="94" spans="1:2" x14ac:dyDescent="0.25">
      <c r="A94" s="22" t="s">
        <v>116</v>
      </c>
      <c r="B94" s="23">
        <v>858742.92999999993</v>
      </c>
    </row>
    <row r="95" spans="1:2" x14ac:dyDescent="0.25">
      <c r="A95" s="22" t="s">
        <v>117</v>
      </c>
      <c r="B95" s="23">
        <v>73020</v>
      </c>
    </row>
    <row r="96" spans="1:2" x14ac:dyDescent="0.25">
      <c r="A96" s="22" t="s">
        <v>118</v>
      </c>
      <c r="B96" s="23">
        <v>982052.83000000007</v>
      </c>
    </row>
    <row r="97" spans="1:2" x14ac:dyDescent="0.25">
      <c r="A97" s="22" t="s">
        <v>119</v>
      </c>
      <c r="B97" s="23">
        <v>25488</v>
      </c>
    </row>
    <row r="98" spans="1:2" x14ac:dyDescent="0.25">
      <c r="A98" s="22" t="s">
        <v>120</v>
      </c>
      <c r="B98" s="23">
        <v>150000</v>
      </c>
    </row>
    <row r="99" spans="1:2" x14ac:dyDescent="0.25">
      <c r="A99" s="22" t="s">
        <v>121</v>
      </c>
      <c r="B99" s="23">
        <v>50000</v>
      </c>
    </row>
    <row r="100" spans="1:2" x14ac:dyDescent="0.25">
      <c r="A100" s="22" t="s">
        <v>122</v>
      </c>
      <c r="B100" s="23">
        <v>101120</v>
      </c>
    </row>
    <row r="101" spans="1:2" x14ac:dyDescent="0.25">
      <c r="A101" s="22" t="s">
        <v>123</v>
      </c>
      <c r="B101" s="23">
        <v>20000</v>
      </c>
    </row>
    <row r="102" spans="1:2" x14ac:dyDescent="0.25">
      <c r="A102" s="22" t="s">
        <v>124</v>
      </c>
      <c r="B102" s="23">
        <v>26089</v>
      </c>
    </row>
    <row r="103" spans="1:2" x14ac:dyDescent="0.25">
      <c r="A103" s="22" t="s">
        <v>125</v>
      </c>
      <c r="B103" s="23">
        <v>124800</v>
      </c>
    </row>
    <row r="104" spans="1:2" x14ac:dyDescent="0.25">
      <c r="A104" s="14" t="s">
        <v>128</v>
      </c>
      <c r="B104" s="15">
        <f>6+6+171.39+69627.28</f>
        <v>69810.67</v>
      </c>
    </row>
    <row r="105" spans="1:2" x14ac:dyDescent="0.25">
      <c r="A105" s="24" t="s">
        <v>126</v>
      </c>
      <c r="B105" s="17">
        <f>SUM(B106)</f>
        <v>52123.5</v>
      </c>
    </row>
    <row r="106" spans="1:2" x14ac:dyDescent="0.25">
      <c r="A106" s="14" t="s">
        <v>116</v>
      </c>
      <c r="B106" s="15">
        <v>52123.5</v>
      </c>
    </row>
    <row r="107" spans="1:2" x14ac:dyDescent="0.25">
      <c r="A107" s="20" t="s">
        <v>127</v>
      </c>
      <c r="B107" s="21">
        <v>21992.73</v>
      </c>
    </row>
    <row r="108" spans="1:2" x14ac:dyDescent="0.25">
      <c r="B108" s="11">
        <f>B15+B54+B59+B81+B83+B92+B105+B107</f>
        <v>21532246.530000005</v>
      </c>
    </row>
    <row r="109" spans="1:2" x14ac:dyDescent="0.25">
      <c r="B109" s="11"/>
    </row>
    <row r="110" spans="1:2" x14ac:dyDescent="0.25">
      <c r="B110" s="11"/>
    </row>
    <row r="111" spans="1:2" x14ac:dyDescent="0.25">
      <c r="B111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2023-07-05T04:46:10Z</dcterms:modified>
</cp:coreProperties>
</file>